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'Tabelle1'!$A$1:$J$45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<sst xmlns="http://schemas.openxmlformats.org/spreadsheetml/2006/main" count="44" uniqueCount="41">
  <si>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 [µg/µl]</t>
  </si>
  <si>
    <t>STD</t>
  </si>
  <si>
    <t>Proben</t>
  </si>
  <si>
    <t>k:</t>
  </si>
  <si>
    <t>d:</t>
  </si>
  <si>
    <t>Vorverdünnung</t>
  </si>
  <si>
    <t>1:</t>
  </si>
  <si>
    <t xml:space="preserve">gewünschte </t>
  </si>
  <si>
    <t>im Western</t>
  </si>
  <si>
    <t>Pierce (Prod# 23227)</t>
  </si>
  <si>
    <t>gewünschtes</t>
  </si>
  <si>
    <r>
      <t xml:space="preserve">Ladevolumen in </t>
    </r>
    <r>
      <rPr>
        <b/>
        <sz val="10"/>
        <rFont val="Arial"/>
        <family val="2"/>
      </rPr>
      <t>µl</t>
    </r>
  </si>
  <si>
    <t>Konz. [µg/mL]</t>
  </si>
  <si>
    <t>Abs1 [562nm]</t>
  </si>
  <si>
    <t>Endproteinkonz.</t>
  </si>
  <si>
    <t>Proteinkonz.</t>
  </si>
  <si>
    <t>mit</t>
  </si>
  <si>
    <t>Menge</t>
  </si>
  <si>
    <t>Rohprotein</t>
  </si>
  <si>
    <t>µl</t>
  </si>
  <si>
    <t xml:space="preserve">Menge </t>
  </si>
  <si>
    <t>Puffer</t>
  </si>
  <si>
    <t>STD A</t>
  </si>
  <si>
    <t>STD B</t>
  </si>
  <si>
    <t>STD C</t>
  </si>
  <si>
    <t>STD D</t>
  </si>
  <si>
    <t>[µg/µl]</t>
  </si>
  <si>
    <t>STD E</t>
  </si>
  <si>
    <t>STD F</t>
  </si>
  <si>
    <t>Proteinbestimmung mit BCA-Protein Assay Kit (18/04/06)</t>
  </si>
  <si>
    <t>1S05</t>
  </si>
  <si>
    <t>2S03</t>
  </si>
  <si>
    <t>VR05</t>
  </si>
  <si>
    <t>VC06</t>
  </si>
  <si>
    <t>Alv wt 1</t>
  </si>
  <si>
    <t>Alv wt 2</t>
  </si>
  <si>
    <t>1.2B6</t>
  </si>
  <si>
    <t>H2O 1</t>
  </si>
  <si>
    <t>H2O 2</t>
  </si>
  <si>
    <t>Abs [562 nm]</t>
  </si>
  <si>
    <t>RGP: (y-Werte; x-Werte; Konstante; Stats) einer linearen Regression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</si>
</sst>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0.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8">
    <font>
      <sz val="10"/>
      <name val="Arial"/>
      <family val="0"/>
    </font>
    <font>
      <sz val="9.25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.25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0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4" fontId="0" fillId="0" borderId="2" xfId="0" applyNumberFormat="1" applyBorder="1" applyAlignment="1">
      <alignment/>
    </xf>
    <xf numFmtId="174" fontId="0" fillId="0" borderId="3" xfId="0" applyNumberForma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173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3" xfId="0" applyFont="1" applyBorder="1" applyAlignment="1">
      <alignment/>
    </xf>
    <xf numFmtId="1" fontId="7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174" fontId="0" fillId="0" borderId="0" xfId="0" applyNumberFormat="1" applyAlignment="1" quotePrefix="1">
      <alignment horizontal="center"/>
    </xf>
    <xf numFmtId="173" fontId="0" fillId="0" borderId="5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3025"/>
          <c:w val="0.90625"/>
          <c:h val="0.8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Tabelle1!$B$5:$B$10</c:f>
              <c:numCache>
                <c:ptCount val="6"/>
                <c:pt idx="0">
                  <c:v>0.1669</c:v>
                </c:pt>
                <c:pt idx="1">
                  <c:v>0.0887</c:v>
                </c:pt>
                <c:pt idx="2">
                  <c:v>0.0497</c:v>
                </c:pt>
                <c:pt idx="3">
                  <c:v>0.0285</c:v>
                </c:pt>
                <c:pt idx="4">
                  <c:v>0.0169</c:v>
                </c:pt>
              </c:numCache>
            </c:numRef>
          </c:xVal>
          <c:yVal>
            <c:numRef>
              <c:f>Tabelle1!$C$5:$C$10</c:f>
              <c:numCache>
                <c:ptCount val="6"/>
                <c:pt idx="0">
                  <c:v>500</c:v>
                </c:pt>
                <c:pt idx="1">
                  <c:v>250</c:v>
                </c:pt>
                <c:pt idx="2">
                  <c:v>125</c:v>
                </c:pt>
                <c:pt idx="3">
                  <c:v>62.5</c:v>
                </c:pt>
                <c:pt idx="4">
                  <c:v>31.25</c:v>
                </c:pt>
              </c:numCache>
            </c:numRef>
          </c:yVal>
          <c:smooth val="0"/>
        </c:ser>
        <c:axId val="65583294"/>
        <c:axId val="53378735"/>
      </c:scatterChart>
      <c:valAx>
        <c:axId val="65583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Abs [562 nm]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53378735"/>
        <c:crosses val="autoZero"/>
        <c:crossBetween val="midCat"/>
        <c:dispUnits/>
      </c:valAx>
      <c:valAx>
        <c:axId val="53378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Proteinkonz. [µg/ml]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832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104775</xdr:rowOff>
    </xdr:from>
    <xdr:to>
      <xdr:col>5</xdr:col>
      <xdr:colOff>476250</xdr:colOff>
      <xdr:row>44</xdr:row>
      <xdr:rowOff>95250</xdr:rowOff>
    </xdr:to>
    <xdr:graphicFrame>
      <xdr:nvGraphicFramePr>
        <xdr:cNvPr id="1" name="Chart 5"/>
        <xdr:cNvGraphicFramePr/>
      </xdr:nvGraphicFramePr>
      <xdr:xfrm>
        <a:off x="180975" y="3990975"/>
        <a:ext cx="43529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J7" sqref="J7"/>
    </sheetView>
  </sheetViews>
  <sheetFormatPr defaultColWidth="11.421875" defaultRowHeight="12.75"/>
  <cols>
    <col min="1" max="1" width="14.421875" style="0" customWidth="1"/>
    <col min="2" max="2" width="14.7109375" style="1" customWidth="1"/>
    <col min="3" max="3" width="13.00390625" style="0" customWidth="1"/>
    <col min="4" max="4" width="15.57421875" style="0" customWidth="1"/>
    <col min="5" max="5" width="3.140625" style="0" customWidth="1"/>
    <col min="6" max="6" width="9.57421875" style="0" customWidth="1"/>
    <col min="8" max="8" width="16.140625" style="0" customWidth="1"/>
  </cols>
  <sheetData>
    <row r="1" ht="12.75">
      <c r="A1" s="5" t="s">
        <v>29</v>
      </c>
    </row>
    <row r="2" ht="12.75">
      <c r="A2" t="s">
        <v>9</v>
      </c>
    </row>
    <row r="3" ht="12.75">
      <c r="F3" t="s">
        <v>40</v>
      </c>
    </row>
    <row r="4" spans="1:3" ht="12.75">
      <c r="A4" s="5" t="s">
        <v>1</v>
      </c>
      <c r="B4" s="6" t="s">
        <v>13</v>
      </c>
      <c r="C4" s="6" t="s">
        <v>12</v>
      </c>
    </row>
    <row r="5" spans="1:8" ht="12.75">
      <c r="A5" t="s">
        <v>22</v>
      </c>
      <c r="B5" s="24">
        <v>0.1669</v>
      </c>
      <c r="C5" s="22">
        <v>500</v>
      </c>
      <c r="E5" s="14" t="s">
        <v>3</v>
      </c>
      <c r="F5" s="12">
        <f>INDEX(LINEST(C5:C9,B5:B9),1)</f>
        <v>3144.236852650814</v>
      </c>
      <c r="H5">
        <f>LINEST(C5:C9,B5:B9)</f>
        <v>3144.236852650814</v>
      </c>
    </row>
    <row r="6" spans="1:8" ht="12.75">
      <c r="A6" t="s">
        <v>23</v>
      </c>
      <c r="B6" s="24">
        <v>0.0887</v>
      </c>
      <c r="C6" s="22">
        <f>C5/2</f>
        <v>250</v>
      </c>
      <c r="E6" s="15" t="s">
        <v>4</v>
      </c>
      <c r="F6" s="13">
        <f>INDEX(LINEST(C5:C9,B5:B9),2)</f>
        <v>-26.786772844928123</v>
      </c>
      <c r="H6">
        <f>INDEX(LINEST(C5:C9,B5:B9),2)</f>
        <v>-26.786772844928123</v>
      </c>
    </row>
    <row r="7" spans="1:6" ht="12.75">
      <c r="A7" t="s">
        <v>24</v>
      </c>
      <c r="B7" s="24">
        <v>0.0497</v>
      </c>
      <c r="C7" s="22">
        <f>C6/2</f>
        <v>125</v>
      </c>
      <c r="F7">
        <f>INDEX(LINEST(C5:C9,B5:B9),,R2)</f>
        <v>3144.236852650814</v>
      </c>
    </row>
    <row r="8" spans="1:3" ht="12.75">
      <c r="A8" t="s">
        <v>25</v>
      </c>
      <c r="B8" s="24">
        <v>0.0285</v>
      </c>
      <c r="C8" s="23">
        <f>C7/2</f>
        <v>62.5</v>
      </c>
    </row>
    <row r="9" spans="1:8" ht="12.75">
      <c r="A9" t="s">
        <v>27</v>
      </c>
      <c r="B9" s="25">
        <v>0.0169</v>
      </c>
      <c r="C9" s="23">
        <f>C8/2</f>
        <v>31.25</v>
      </c>
      <c r="H9" s="1"/>
    </row>
    <row r="10" spans="1:3" ht="12.75">
      <c r="A10" t="s">
        <v>28</v>
      </c>
      <c r="B10" s="24"/>
      <c r="C10" s="23"/>
    </row>
    <row r="11" spans="2:8" ht="12.75">
      <c r="B11" s="2"/>
      <c r="C11" s="3"/>
      <c r="H11" s="1" t="s">
        <v>10</v>
      </c>
    </row>
    <row r="12" spans="1:8" ht="12.75">
      <c r="A12" s="1"/>
      <c r="B12" s="2"/>
      <c r="C12" s="3"/>
      <c r="D12" s="5" t="s">
        <v>5</v>
      </c>
      <c r="E12" s="10" t="s">
        <v>6</v>
      </c>
      <c r="F12" s="21">
        <v>25</v>
      </c>
      <c r="G12" s="1" t="s">
        <v>7</v>
      </c>
      <c r="H12" s="1" t="s">
        <v>11</v>
      </c>
    </row>
    <row r="13" spans="1:10" ht="12.75">
      <c r="A13" s="1"/>
      <c r="B13" s="2"/>
      <c r="C13" s="3"/>
      <c r="D13" s="5"/>
      <c r="E13" s="16"/>
      <c r="F13" s="11"/>
      <c r="G13" s="1" t="s">
        <v>15</v>
      </c>
      <c r="H13" s="17" t="s">
        <v>16</v>
      </c>
      <c r="I13" s="1" t="s">
        <v>17</v>
      </c>
      <c r="J13" s="1" t="s">
        <v>20</v>
      </c>
    </row>
    <row r="14" spans="1:10" ht="12.75">
      <c r="A14" s="1"/>
      <c r="B14" s="2"/>
      <c r="C14" s="3"/>
      <c r="D14" s="6" t="s">
        <v>14</v>
      </c>
      <c r="E14" s="16"/>
      <c r="F14" s="11"/>
      <c r="G14" s="1" t="s">
        <v>8</v>
      </c>
      <c r="H14" s="19">
        <f>G16</f>
        <v>7.8</v>
      </c>
      <c r="I14" s="1" t="s">
        <v>18</v>
      </c>
      <c r="J14" s="1" t="s">
        <v>21</v>
      </c>
    </row>
    <row r="15" spans="1:10" ht="12.75">
      <c r="A15" s="7" t="s">
        <v>2</v>
      </c>
      <c r="B15" s="6" t="s">
        <v>39</v>
      </c>
      <c r="C15" s="6" t="s">
        <v>12</v>
      </c>
      <c r="D15" s="6" t="s">
        <v>26</v>
      </c>
      <c r="E15" s="8"/>
      <c r="G15" s="6" t="s">
        <v>0</v>
      </c>
      <c r="H15" s="6" t="s">
        <v>0</v>
      </c>
      <c r="I15" s="18" t="s">
        <v>19</v>
      </c>
      <c r="J15" s="18" t="s">
        <v>19</v>
      </c>
    </row>
    <row r="16" spans="1:10" ht="12.75">
      <c r="A16" s="20" t="s">
        <v>30</v>
      </c>
      <c r="B16" s="24">
        <v>0.1154</v>
      </c>
      <c r="C16" s="4">
        <f>B16*$F$5-$F$6</f>
        <v>389.6317056408321</v>
      </c>
      <c r="D16" s="9">
        <f>C16*$F$12/1000</f>
        <v>9.740792641020802</v>
      </c>
      <c r="E16" s="4"/>
      <c r="G16" s="26">
        <v>7.8</v>
      </c>
      <c r="H16" s="26">
        <v>16.5</v>
      </c>
      <c r="I16" s="26">
        <f>G16*H16/D16</f>
        <v>13.212477130250528</v>
      </c>
      <c r="J16" s="26">
        <f>H16-I16</f>
        <v>3.2875228697494716</v>
      </c>
    </row>
    <row r="17" spans="1:10" ht="12.75">
      <c r="A17" s="20" t="s">
        <v>31</v>
      </c>
      <c r="B17" s="24">
        <v>0.1217</v>
      </c>
      <c r="C17" s="4">
        <f>B17*$F$5-$F$6</f>
        <v>409.4403978125322</v>
      </c>
      <c r="D17" s="9">
        <f aca="true" t="shared" si="0" ref="D17:D24">C17*$F$12/1000</f>
        <v>10.236009945313304</v>
      </c>
      <c r="E17" s="4"/>
      <c r="G17" s="26">
        <v>7.8</v>
      </c>
      <c r="H17" s="26">
        <v>16.5</v>
      </c>
      <c r="I17" s="26">
        <f aca="true" t="shared" si="1" ref="I17:I24">G17*H17/D17</f>
        <v>12.57325859271239</v>
      </c>
      <c r="J17" s="26">
        <f aca="true" t="shared" si="2" ref="J17:J24">H17-I17</f>
        <v>3.9267414072876097</v>
      </c>
    </row>
    <row r="18" spans="1:10" ht="12.75">
      <c r="A18" s="20" t="s">
        <v>32</v>
      </c>
      <c r="B18" s="24">
        <v>0.1324</v>
      </c>
      <c r="C18" s="4">
        <f>B18*$F$5-$F$6</f>
        <v>443.08373213589584</v>
      </c>
      <c r="D18" s="9">
        <f t="shared" si="0"/>
        <v>11.077093303397396</v>
      </c>
      <c r="E18" s="4"/>
      <c r="G18" s="26">
        <v>7.8</v>
      </c>
      <c r="H18" s="26">
        <v>16.5</v>
      </c>
      <c r="I18" s="26">
        <f t="shared" si="1"/>
        <v>11.618571449653412</v>
      </c>
      <c r="J18" s="26">
        <f t="shared" si="2"/>
        <v>4.8814285503465875</v>
      </c>
    </row>
    <row r="19" spans="1:10" ht="12.75">
      <c r="A19" s="20" t="s">
        <v>33</v>
      </c>
      <c r="B19" s="24">
        <v>0.1124</v>
      </c>
      <c r="C19" s="4">
        <f aca="true" t="shared" si="3" ref="C19:C24">B19*$F$5-$F$6</f>
        <v>380.1989950828796</v>
      </c>
      <c r="D19" s="9">
        <f t="shared" si="0"/>
        <v>9.50497487707199</v>
      </c>
      <c r="E19" s="4"/>
      <c r="G19" s="26">
        <v>7.8</v>
      </c>
      <c r="H19" s="26">
        <v>16.5</v>
      </c>
      <c r="I19" s="26">
        <f t="shared" si="1"/>
        <v>13.540277766588485</v>
      </c>
      <c r="J19" s="26">
        <f t="shared" si="2"/>
        <v>2.959722233411515</v>
      </c>
    </row>
    <row r="20" spans="1:10" ht="12.75">
      <c r="A20" s="20" t="s">
        <v>36</v>
      </c>
      <c r="B20" s="24">
        <v>0.0906</v>
      </c>
      <c r="C20" s="4">
        <f t="shared" si="3"/>
        <v>311.6546316950919</v>
      </c>
      <c r="D20" s="19">
        <f t="shared" si="0"/>
        <v>7.791365792377297</v>
      </c>
      <c r="E20" s="4"/>
      <c r="G20" s="26">
        <v>7.8</v>
      </c>
      <c r="H20" s="26">
        <v>16.5</v>
      </c>
      <c r="I20" s="26">
        <f t="shared" si="1"/>
        <v>16.518284910447147</v>
      </c>
      <c r="J20" s="26">
        <f t="shared" si="2"/>
        <v>-0.01828491044714653</v>
      </c>
    </row>
    <row r="21" spans="1:10" ht="12.75">
      <c r="A21" s="20" t="s">
        <v>34</v>
      </c>
      <c r="B21" s="24">
        <v>0.1112</v>
      </c>
      <c r="C21" s="4">
        <f t="shared" si="3"/>
        <v>376.4259108596986</v>
      </c>
      <c r="D21" s="9">
        <f t="shared" si="0"/>
        <v>9.410647771492465</v>
      </c>
      <c r="E21" s="4"/>
      <c r="G21" s="26">
        <v>7.8</v>
      </c>
      <c r="H21" s="26">
        <v>16.5</v>
      </c>
      <c r="I21" s="26">
        <f t="shared" si="1"/>
        <v>13.675997989199955</v>
      </c>
      <c r="J21" s="26">
        <f t="shared" si="2"/>
        <v>2.8240020108000454</v>
      </c>
    </row>
    <row r="22" spans="1:10" ht="12.75">
      <c r="A22" s="20" t="s">
        <v>35</v>
      </c>
      <c r="B22" s="24">
        <v>0.1026</v>
      </c>
      <c r="C22" s="4">
        <f t="shared" si="3"/>
        <v>349.3854739269016</v>
      </c>
      <c r="D22" s="9">
        <f t="shared" si="0"/>
        <v>8.73463684817254</v>
      </c>
      <c r="E22" s="4"/>
      <c r="G22" s="26">
        <v>7.8</v>
      </c>
      <c r="H22" s="26">
        <v>16.5</v>
      </c>
      <c r="I22" s="26">
        <f t="shared" si="1"/>
        <v>14.734441996512606</v>
      </c>
      <c r="J22" s="26">
        <f t="shared" si="2"/>
        <v>1.765558003487394</v>
      </c>
    </row>
    <row r="23" spans="1:10" ht="12.75">
      <c r="A23" s="20" t="s">
        <v>37</v>
      </c>
      <c r="B23" s="24">
        <v>0.1278</v>
      </c>
      <c r="C23" s="4">
        <f t="shared" si="3"/>
        <v>428.62024261370215</v>
      </c>
      <c r="D23" s="9">
        <f t="shared" si="0"/>
        <v>10.715506065342554</v>
      </c>
      <c r="E23" s="4"/>
      <c r="G23" s="26">
        <v>7.8</v>
      </c>
      <c r="H23" s="26">
        <v>16.5</v>
      </c>
      <c r="I23" s="26">
        <f t="shared" si="1"/>
        <v>12.010631995838052</v>
      </c>
      <c r="J23" s="26">
        <f t="shared" si="2"/>
        <v>4.489368004161948</v>
      </c>
    </row>
    <row r="24" spans="1:10" ht="12.75">
      <c r="A24" s="20" t="s">
        <v>38</v>
      </c>
      <c r="B24" s="24">
        <v>0.1314</v>
      </c>
      <c r="C24" s="4">
        <f t="shared" si="3"/>
        <v>439.93949528324504</v>
      </c>
      <c r="D24" s="9">
        <f t="shared" si="0"/>
        <v>10.998487382081127</v>
      </c>
      <c r="E24" s="4"/>
      <c r="G24" s="26">
        <v>7.8</v>
      </c>
      <c r="H24" s="26">
        <v>16.5</v>
      </c>
      <c r="I24" s="26">
        <f t="shared" si="1"/>
        <v>11.701609096690845</v>
      </c>
      <c r="J24" s="26">
        <f t="shared" si="2"/>
        <v>4.798390903309155</v>
      </c>
    </row>
    <row r="25" spans="1:10" ht="12.75">
      <c r="A25" s="20"/>
      <c r="B25" s="2"/>
      <c r="C25" s="4"/>
      <c r="D25" s="9"/>
      <c r="E25" s="4"/>
      <c r="G25" s="9"/>
      <c r="H25" s="9"/>
      <c r="I25" s="9"/>
      <c r="J25" s="9"/>
    </row>
    <row r="26" spans="1:10" ht="12.75">
      <c r="A26" s="20"/>
      <c r="B26" s="2"/>
      <c r="C26" s="4"/>
      <c r="D26" s="9"/>
      <c r="E26" s="4"/>
      <c r="G26" s="9"/>
      <c r="H26" s="9"/>
      <c r="I26" s="9"/>
      <c r="J26" s="9"/>
    </row>
    <row r="27" spans="1:10" ht="12.75">
      <c r="A27" s="20"/>
      <c r="B27" s="2"/>
      <c r="C27" s="4"/>
      <c r="D27" s="9"/>
      <c r="E27" s="4"/>
      <c r="G27" s="9"/>
      <c r="H27" s="9"/>
      <c r="I27" s="9"/>
      <c r="J27" s="9"/>
    </row>
    <row r="28" spans="1:10" ht="12.75">
      <c r="A28" s="20"/>
      <c r="B28" s="2"/>
      <c r="C28" s="4"/>
      <c r="D28" s="9"/>
      <c r="E28" s="4"/>
      <c r="G28" s="9"/>
      <c r="H28" s="9"/>
      <c r="I28" s="9"/>
      <c r="J28" s="9"/>
    </row>
    <row r="29" spans="1:10" ht="12.75">
      <c r="A29" s="20"/>
      <c r="B29" s="2"/>
      <c r="C29" s="4"/>
      <c r="D29" s="9"/>
      <c r="E29" s="4"/>
      <c r="G29" s="9"/>
      <c r="H29" s="9"/>
      <c r="I29" s="9"/>
      <c r="J29" s="9"/>
    </row>
    <row r="30" spans="2:10" ht="12.75">
      <c r="B30" s="2"/>
      <c r="C30" s="4"/>
      <c r="D30" s="9"/>
      <c r="E30" s="4"/>
      <c r="G30" s="9"/>
      <c r="H30" s="9"/>
      <c r="I30" s="9"/>
      <c r="J30" s="9"/>
    </row>
    <row r="31" spans="1:5" ht="12.75">
      <c r="A31" s="1"/>
      <c r="B31" s="2"/>
      <c r="C31" s="3"/>
      <c r="E31" s="4"/>
    </row>
    <row r="32" spans="1:5" ht="12.75">
      <c r="A32" s="1"/>
      <c r="B32" s="2"/>
      <c r="C32" s="3"/>
      <c r="E32" s="4"/>
    </row>
    <row r="33" spans="1:5" ht="12.75">
      <c r="A33" s="1"/>
      <c r="B33" s="2"/>
      <c r="C33" s="3"/>
      <c r="D33" s="3"/>
      <c r="E33" s="4"/>
    </row>
    <row r="34" spans="1:5" ht="12.75">
      <c r="A34" s="1"/>
      <c r="C34" s="3"/>
      <c r="E34" s="4"/>
    </row>
    <row r="35" spans="1:5" ht="12.75">
      <c r="A35" s="1"/>
      <c r="C35" s="3"/>
      <c r="E35" s="4"/>
    </row>
    <row r="36" spans="1:5" ht="12.75">
      <c r="A36" s="1"/>
      <c r="C36" s="3"/>
      <c r="E36" s="4"/>
    </row>
    <row r="37" spans="1:5" ht="12.75">
      <c r="A37" s="1"/>
      <c r="C37" s="3"/>
      <c r="E37" s="4"/>
    </row>
    <row r="38" spans="1:5" ht="12.75">
      <c r="A38" s="1"/>
      <c r="C38" s="3"/>
      <c r="E38" s="4"/>
    </row>
  </sheetData>
  <printOptions gridLines="1"/>
  <pageMargins left="0.52" right="0.5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G16" sqref="G16"/>
    </sheetView>
  </sheetViews>
  <sheetFormatPr defaultColWidth="11.421875" defaultRowHeight="12.75"/>
  <sheetData>
    <row r="1" spans="2:3" ht="12.75">
      <c r="B1" s="28"/>
      <c r="C1" s="28"/>
    </row>
    <row r="2" spans="2:3" ht="12.75">
      <c r="B2" s="27"/>
      <c r="C2" s="27"/>
    </row>
    <row r="3" spans="2:3" ht="12.75">
      <c r="B3" s="27"/>
      <c r="C3" s="27"/>
    </row>
    <row r="4" spans="2:3" ht="12.75">
      <c r="B4" s="27"/>
      <c r="C4" s="27"/>
    </row>
    <row r="5" spans="2:3" ht="12.75">
      <c r="B5" s="27"/>
      <c r="C5" s="27"/>
    </row>
    <row r="6" spans="1:3" ht="12.75">
      <c r="A6" s="28"/>
      <c r="B6" s="28"/>
      <c r="C6" s="23"/>
    </row>
    <row r="7" ht="12.75">
      <c r="A7" s="27"/>
    </row>
    <row r="10" spans="2:3" ht="12.75">
      <c r="B10" s="27"/>
      <c r="C10" s="27"/>
    </row>
    <row r="11" spans="2:3" ht="12.75">
      <c r="B11" s="27"/>
      <c r="C11" s="27"/>
    </row>
    <row r="12" spans="2:3" ht="12.75">
      <c r="B12" s="27"/>
      <c r="C12" s="27"/>
    </row>
    <row r="13" spans="2:3" ht="12.75">
      <c r="B13" s="27"/>
      <c r="C13" s="2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F22" sqref="F22"/>
    </sheetView>
  </sheetViews>
  <sheetFormatPr defaultColWidth="11.421875" defaultRowHeight="12.75"/>
  <sheetData>
    <row r="1" spans="1:5" ht="12.75">
      <c r="A1" s="28"/>
      <c r="B1" s="28"/>
      <c r="C1" s="28"/>
      <c r="D1" s="28"/>
      <c r="E1" s="28"/>
    </row>
    <row r="2" spans="1:5" ht="12.75">
      <c r="A2" s="27"/>
      <c r="B2" s="27"/>
      <c r="C2" s="27"/>
      <c r="D2" s="27"/>
      <c r="E2" s="27"/>
    </row>
    <row r="3" spans="1:5" ht="12.75">
      <c r="A3" s="27"/>
      <c r="B3" s="27"/>
      <c r="C3" s="27"/>
      <c r="D3" s="27"/>
      <c r="E3" s="27"/>
    </row>
    <row r="4" spans="1:5" ht="12.75">
      <c r="A4" s="27"/>
      <c r="B4" s="27"/>
      <c r="C4" s="27"/>
      <c r="D4" s="27"/>
      <c r="E4" s="27"/>
    </row>
    <row r="5" spans="1:5" ht="12.75">
      <c r="A5" s="27"/>
      <c r="B5" s="27"/>
      <c r="C5" s="27"/>
      <c r="D5" s="27"/>
      <c r="E5" s="27"/>
    </row>
    <row r="6" spans="1:5" ht="12.75">
      <c r="A6" s="27"/>
      <c r="B6" s="27"/>
      <c r="C6" s="27"/>
      <c r="D6" s="27"/>
      <c r="E6" s="27"/>
    </row>
    <row r="7" spans="1:5" ht="12.75">
      <c r="A7" s="27"/>
      <c r="B7" s="27"/>
      <c r="C7" s="27"/>
      <c r="D7" s="27"/>
      <c r="E7" s="27"/>
    </row>
    <row r="8" spans="1:5" ht="12.75">
      <c r="A8" s="27"/>
      <c r="B8" s="27"/>
      <c r="C8" s="27"/>
      <c r="D8" s="27"/>
      <c r="E8" s="27"/>
    </row>
    <row r="9" spans="1:5" ht="12.75">
      <c r="A9" s="27"/>
      <c r="B9" s="27"/>
      <c r="C9" s="27"/>
      <c r="D9" s="27"/>
      <c r="E9" s="27"/>
    </row>
    <row r="10" spans="1:5" ht="12.75">
      <c r="A10" s="27"/>
      <c r="B10" s="27"/>
      <c r="C10" s="27"/>
      <c r="D10" s="27"/>
      <c r="E10" s="27"/>
    </row>
    <row r="11" spans="1:5" ht="12.75">
      <c r="A11" s="27"/>
      <c r="B11" s="27"/>
      <c r="C11" s="27"/>
      <c r="D11" s="27"/>
      <c r="E11" s="27"/>
    </row>
    <row r="12" spans="1:5" ht="12.75">
      <c r="A12" s="27"/>
      <c r="B12" s="27"/>
      <c r="C12" s="27"/>
      <c r="D12" s="27"/>
      <c r="E12" s="27"/>
    </row>
    <row r="13" ht="12.75">
      <c r="A13" s="28"/>
    </row>
    <row r="14" ht="12.75">
      <c r="A14" s="2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folab chirurgie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freudenthaler</dc:creator>
  <cp:keywords/>
  <dc:description/>
  <cp:lastModifiedBy>Johannes Schmid</cp:lastModifiedBy>
  <cp:lastPrinted>2006-06-14T13:25:18Z</cp:lastPrinted>
  <dcterms:created xsi:type="dcterms:W3CDTF">2004-03-03T10:50:26Z</dcterms:created>
  <dcterms:modified xsi:type="dcterms:W3CDTF">2006-11-06T15:17:56Z</dcterms:modified>
  <cp:category/>
  <cp:version/>
  <cp:contentType/>
  <cp:contentStatus/>
</cp:coreProperties>
</file>